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'1кв'!$A$1:$E$49</definedName>
    <definedName name="_xlnm.Print_Area" localSheetId="1">'2кв'!$A$1:$E$50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B45" i="28" l="1"/>
  <c r="B48" i="28" l="1"/>
  <c r="E23" i="28"/>
  <c r="E28" i="28" s="1"/>
  <c r="B49" i="28" s="1"/>
  <c r="F21" i="28"/>
  <c r="E24" i="28" s="1"/>
  <c r="B50" i="28" l="1"/>
  <c r="B49" i="26"/>
  <c r="C15" i="27" l="1"/>
  <c r="C10" i="27"/>
  <c r="C9" i="27"/>
  <c r="C8" i="27"/>
  <c r="C11" i="27" s="1"/>
  <c r="C6" i="27"/>
  <c r="C25" i="27"/>
  <c r="B47" i="26"/>
  <c r="E23" i="26"/>
  <c r="E27" i="26" s="1"/>
  <c r="B48" i="26" s="1"/>
  <c r="F21" i="26"/>
  <c r="E24" i="26" s="1"/>
  <c r="C14" i="27" s="1"/>
  <c r="C13" i="27" l="1"/>
  <c r="C19" i="27"/>
  <c r="C20" i="27" s="1"/>
</calcChain>
</file>

<file path=xl/sharedStrings.xml><?xml version="1.0" encoding="utf-8"?>
<sst xmlns="http://schemas.openxmlformats.org/spreadsheetml/2006/main" count="142" uniqueCount="85">
  <si>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</si>
  <si>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</si>
  <si>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</si>
  <si>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</si>
  <si>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</si>
  <si>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</si>
  <si>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</si>
  <si>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</si>
  <si>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</si>
  <si>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</si>
  <si>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</si>
  <si>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</si>
  <si>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</si>
  <si>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</si>
  <si>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</si>
  <si>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</si>
  <si>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</si>
  <si>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</si>
  <si>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</si>
  <si>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</si>
  <si>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</si>
  <si>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</si>
  <si>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</si>
  <si>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</si>
  <si>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11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</si>
  <si>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Басовой Веры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</si>
  <si>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39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</si>
  <si>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</si>
  <si>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</si>
  <si>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</si>
  <si>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</si>
  <si>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Басовой В.А.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</si>
  <si>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</si>
  <si>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</si>
  <si>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</si>
  <si>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</si>
  <si>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</si>
  <si>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</si>
  <si>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</si>
  <si>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- 561,3 м2</t>
  </si>
  <si>
    <t>Не жилые помещения - 69,7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</si>
  <si>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</si>
  <si>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</si>
  <si>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</si>
  <si>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</si>
  <si>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</si>
  <si>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</si>
  <si>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</si>
  <si>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49037,88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</si>
  <si>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</si>
  <si>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</si>
  <si>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</si>
  <si>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</si>
  <si>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</si>
  <si>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</si>
  <si>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</si>
  <si>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</si>
  <si>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</si>
  <si>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</si>
  <si>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</si>
  <si>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</si>
  <si>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</si>
  <si>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</si>
  <si>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</si>
  <si>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</si>
  <si>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</si>
  <si>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</si>
  <si>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</si>
  <si>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</si>
  <si>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</si>
  <si>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</si>
  <si>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</si>
  <si>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11</t>
  </si>
  <si>
    <t>Начислено всего 185720,04</t>
  </si>
  <si>
    <t>со финансирование по Ремонту подъезда</t>
  </si>
  <si>
    <t>Непредвиденные работы 0 ч/ч</t>
  </si>
  <si>
    <t>за 1 квартал 2024 года</t>
  </si>
  <si>
    <t>31.03.2024 г.</t>
  </si>
  <si>
    <t xml:space="preserve">           2. Всего за период с "01"  01  2024 г. по "31" 03 2024 г. выполнено работ (оказано услуг) на общую сумму тридцать одна тысяча триста шестьдесят девять рублей 02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</si>
  <si>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</si>
  <si>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</si>
  <si>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</si>
  <si>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</si>
  <si>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</si>
  <si>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 04   2024 г. по "30" 06 2024 г. выполнено работ (оказано услуг) на общую сумму тридцать две тысячи рублей 52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</si>
</sst>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41" zoomScaleSheetLayoutView="100" workbookViewId="0">
      <selection activeCell="I39" sqref="I3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76</v>
      </c>
      <c r="B3" s="72"/>
      <c r="C3" s="72"/>
      <c r="D3" s="72"/>
      <c r="E3" s="72"/>
    </row>
    <row r="4" spans="1:5" s="1" customFormat="1" ht="15.75" x14ac:dyDescent="0.25">
      <c r="A4" s="19" t="s">
        <v>13</v>
      </c>
      <c r="B4" s="4"/>
      <c r="C4" s="4"/>
      <c r="D4" s="53"/>
      <c r="E4" s="29" t="s">
        <v>77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4" t="s">
        <v>25</v>
      </c>
      <c r="B9" s="64"/>
      <c r="C9" s="64"/>
      <c r="D9" s="64"/>
      <c r="E9" s="64"/>
    </row>
    <row r="10" spans="1:5" ht="24" customHeight="1" x14ac:dyDescent="0.25">
      <c r="A10" s="74" t="s">
        <v>14</v>
      </c>
      <c r="B10" s="75"/>
      <c r="C10" s="75"/>
      <c r="D10" s="75"/>
      <c r="E10" s="75"/>
    </row>
    <row r="11" spans="1:5" ht="33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5" t="s">
        <v>15</v>
      </c>
      <c r="B12" s="66"/>
      <c r="C12" s="66"/>
      <c r="D12" s="66"/>
      <c r="E12" s="66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4" t="s">
        <v>46</v>
      </c>
      <c r="B15" s="64"/>
      <c r="C15" s="64"/>
      <c r="D15" s="64"/>
      <c r="E15" s="64"/>
    </row>
    <row r="16" spans="1:5" x14ac:dyDescent="0.25">
      <c r="A16" s="65" t="s">
        <v>16</v>
      </c>
      <c r="B16" s="66"/>
      <c r="C16" s="66"/>
      <c r="D16" s="66"/>
      <c r="E16" s="66"/>
    </row>
    <row r="17" spans="1:7" ht="27.6" customHeight="1" x14ac:dyDescent="0.25">
      <c r="A17" s="64" t="s">
        <v>17</v>
      </c>
      <c r="B17" s="64"/>
      <c r="C17" s="64"/>
      <c r="D17" s="64"/>
      <c r="E17" s="64"/>
    </row>
    <row r="18" spans="1:7" ht="61.5" customHeight="1" x14ac:dyDescent="0.25">
      <c r="A18" s="64" t="s">
        <v>27</v>
      </c>
      <c r="B18" s="64"/>
      <c r="C18" s="64"/>
      <c r="D18" s="64"/>
      <c r="E18" s="64"/>
    </row>
    <row r="19" spans="1:7" ht="36.75" customHeight="1" x14ac:dyDescent="0.25">
      <c r="A19" s="67" t="s">
        <v>28</v>
      </c>
      <c r="B19" s="67"/>
      <c r="C19" s="67"/>
      <c r="D19" s="67"/>
      <c r="E19" s="67"/>
    </row>
    <row r="20" spans="1:7" x14ac:dyDescent="0.25">
      <c r="A20" s="28"/>
      <c r="B20" s="28"/>
      <c r="C20" s="28"/>
      <c r="D20" s="28"/>
      <c r="E20" s="28"/>
    </row>
    <row r="21" spans="1:7" x14ac:dyDescent="0.25">
      <c r="A21" s="67"/>
      <c r="B21" s="67"/>
      <c r="C21" s="67"/>
      <c r="D21" s="67"/>
      <c r="E21" s="67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32</v>
      </c>
      <c r="C25" s="22" t="s">
        <v>33</v>
      </c>
      <c r="D25" s="22"/>
      <c r="E25" s="23">
        <v>0</v>
      </c>
    </row>
    <row r="26" spans="1:7" s="18" customFormat="1" x14ac:dyDescent="0.25">
      <c r="A26" s="24"/>
      <c r="B26" s="25"/>
      <c r="C26" s="22"/>
      <c r="D26" s="26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31369.020000000004</v>
      </c>
    </row>
    <row r="29" spans="1:7" ht="29.25" customHeight="1" x14ac:dyDescent="0.25">
      <c r="A29" s="68" t="s">
        <v>78</v>
      </c>
      <c r="B29" s="68"/>
      <c r="C29" s="68"/>
      <c r="D29" s="68"/>
      <c r="E29" s="68"/>
    </row>
    <row r="30" spans="1:7" ht="28.5" customHeight="1" x14ac:dyDescent="0.25">
      <c r="A30" s="64" t="s">
        <v>21</v>
      </c>
      <c r="B30" s="64"/>
      <c r="C30" s="64"/>
      <c r="D30" s="64"/>
      <c r="E30" s="64"/>
    </row>
    <row r="31" spans="1:7" ht="15" customHeight="1" x14ac:dyDescent="0.25">
      <c r="A31" s="64" t="s">
        <v>20</v>
      </c>
      <c r="B31" s="64"/>
      <c r="C31" s="64"/>
      <c r="D31" s="64"/>
      <c r="E31" s="64"/>
    </row>
    <row r="32" spans="1:7" ht="31.5" customHeight="1" x14ac:dyDescent="0.25">
      <c r="A32" s="64" t="s">
        <v>34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0" t="s">
        <v>5</v>
      </c>
      <c r="B34" s="60"/>
      <c r="C34" s="60"/>
      <c r="D34" s="60"/>
      <c r="E34" s="60"/>
    </row>
    <row r="35" spans="1:5" x14ac:dyDescent="0.25">
      <c r="A35" s="61" t="s">
        <v>47</v>
      </c>
      <c r="B35" s="61"/>
      <c r="C35" s="61"/>
      <c r="D35" s="61"/>
      <c r="E35" s="5"/>
    </row>
    <row r="36" spans="1:5" x14ac:dyDescent="0.25">
      <c r="B36" s="62" t="s">
        <v>19</v>
      </c>
      <c r="C36" s="62"/>
      <c r="D36" s="62"/>
      <c r="E36" s="6" t="s">
        <v>6</v>
      </c>
    </row>
    <row r="37" spans="1:5" x14ac:dyDescent="0.25">
      <c r="A37" s="61" t="s">
        <v>31</v>
      </c>
      <c r="B37" s="61"/>
      <c r="C37" s="61"/>
      <c r="D37" s="61"/>
      <c r="E37" s="5"/>
    </row>
    <row r="38" spans="1:5" x14ac:dyDescent="0.25">
      <c r="B38" s="63" t="s">
        <v>19</v>
      </c>
      <c r="C38" s="63"/>
      <c r="D38" s="63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v>51669.16</v>
      </c>
    </row>
    <row r="45" spans="1:5" ht="18.75" customHeight="1" x14ac:dyDescent="0.25">
      <c r="A45" s="28" t="s">
        <v>48</v>
      </c>
      <c r="B45" s="16"/>
    </row>
    <row r="46" spans="1:5" x14ac:dyDescent="0.25">
      <c r="A46" s="2" t="s">
        <v>37</v>
      </c>
      <c r="B46" s="16">
        <v>61715.43</v>
      </c>
    </row>
    <row r="47" spans="1:5" x14ac:dyDescent="0.25">
      <c r="A47" s="2" t="s">
        <v>45</v>
      </c>
      <c r="B47" s="16">
        <f>150*3</f>
        <v>450</v>
      </c>
    </row>
    <row r="48" spans="1:5" ht="30" x14ac:dyDescent="0.25">
      <c r="A48" s="28" t="s">
        <v>38</v>
      </c>
      <c r="B48" s="16">
        <f>E27</f>
        <v>31369.020000000004</v>
      </c>
    </row>
    <row r="49" spans="1:2" x14ac:dyDescent="0.25">
      <c r="A49" s="17" t="s">
        <v>36</v>
      </c>
      <c r="B49" s="15">
        <f>B44+B46+B47-B48</f>
        <v>82465.569999999992</v>
      </c>
    </row>
    <row r="51" spans="1:2" x14ac:dyDescent="0.25">
      <c r="B51" s="2">
        <v>51669.16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1:E21"/>
    <mergeCell ref="A29:E29"/>
    <mergeCell ref="A30:E30"/>
    <mergeCell ref="A31:E31"/>
    <mergeCell ref="A32:E32"/>
    <mergeCell ref="A34:E34"/>
    <mergeCell ref="A35:D35"/>
    <mergeCell ref="B36:D36"/>
    <mergeCell ref="A37:D37"/>
    <mergeCell ref="B38:D3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4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30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81</v>
      </c>
      <c r="B3" s="72"/>
      <c r="C3" s="72"/>
      <c r="D3" s="72"/>
      <c r="E3" s="72"/>
    </row>
    <row r="4" spans="1:5" s="1" customFormat="1" ht="15.75" x14ac:dyDescent="0.25">
      <c r="A4" s="19" t="s">
        <v>13</v>
      </c>
      <c r="B4" s="4"/>
      <c r="C4" s="4"/>
      <c r="D4" s="53"/>
      <c r="E4" s="29" t="s">
        <v>82</v>
      </c>
    </row>
    <row r="5" spans="1:5" x14ac:dyDescent="0.25">
      <c r="A5" s="54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3" t="s">
        <v>24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x14ac:dyDescent="0.25">
      <c r="A9" s="64" t="s">
        <v>25</v>
      </c>
      <c r="B9" s="64"/>
      <c r="C9" s="64"/>
      <c r="D9" s="64"/>
      <c r="E9" s="64"/>
    </row>
    <row r="10" spans="1:5" ht="24" customHeight="1" x14ac:dyDescent="0.25">
      <c r="A10" s="74" t="s">
        <v>14</v>
      </c>
      <c r="B10" s="75"/>
      <c r="C10" s="75"/>
      <c r="D10" s="75"/>
      <c r="E10" s="75"/>
    </row>
    <row r="11" spans="1:5" ht="33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5" t="s">
        <v>15</v>
      </c>
      <c r="B12" s="66"/>
      <c r="C12" s="66"/>
      <c r="D12" s="66"/>
      <c r="E12" s="66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5" t="s">
        <v>2</v>
      </c>
      <c r="B14" s="66"/>
      <c r="C14" s="66"/>
      <c r="D14" s="66"/>
      <c r="E14" s="66"/>
    </row>
    <row r="15" spans="1:5" x14ac:dyDescent="0.25">
      <c r="A15" s="64" t="s">
        <v>46</v>
      </c>
      <c r="B15" s="64"/>
      <c r="C15" s="64"/>
      <c r="D15" s="64"/>
      <c r="E15" s="64"/>
    </row>
    <row r="16" spans="1:5" x14ac:dyDescent="0.25">
      <c r="A16" s="65" t="s">
        <v>16</v>
      </c>
      <c r="B16" s="66"/>
      <c r="C16" s="66"/>
      <c r="D16" s="66"/>
      <c r="E16" s="66"/>
    </row>
    <row r="17" spans="1:7" ht="27.6" customHeight="1" x14ac:dyDescent="0.25">
      <c r="A17" s="64" t="s">
        <v>17</v>
      </c>
      <c r="B17" s="64"/>
      <c r="C17" s="64"/>
      <c r="D17" s="64"/>
      <c r="E17" s="64"/>
    </row>
    <row r="18" spans="1:7" ht="61.5" customHeight="1" x14ac:dyDescent="0.25">
      <c r="A18" s="64" t="s">
        <v>27</v>
      </c>
      <c r="B18" s="64"/>
      <c r="C18" s="64"/>
      <c r="D18" s="64"/>
      <c r="E18" s="64"/>
    </row>
    <row r="19" spans="1:7" ht="36.75" customHeight="1" x14ac:dyDescent="0.25">
      <c r="A19" s="67" t="s">
        <v>28</v>
      </c>
      <c r="B19" s="67"/>
      <c r="C19" s="67"/>
      <c r="D19" s="67"/>
      <c r="E19" s="67"/>
    </row>
    <row r="20" spans="1:7" x14ac:dyDescent="0.25">
      <c r="A20" s="55"/>
      <c r="B20" s="55"/>
      <c r="C20" s="55"/>
      <c r="D20" s="55"/>
      <c r="E20" s="55"/>
    </row>
    <row r="21" spans="1:7" x14ac:dyDescent="0.25">
      <c r="A21" s="67"/>
      <c r="B21" s="67"/>
      <c r="C21" s="67"/>
      <c r="D21" s="67"/>
      <c r="E21" s="67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83</v>
      </c>
      <c r="C25" s="22" t="s">
        <v>33</v>
      </c>
      <c r="D25" s="22"/>
      <c r="E25" s="23">
        <v>0</v>
      </c>
    </row>
    <row r="26" spans="1:7" s="18" customFormat="1" ht="60" x14ac:dyDescent="0.25">
      <c r="A26" s="56" t="s">
        <v>79</v>
      </c>
      <c r="B26" s="57" t="s">
        <v>80</v>
      </c>
      <c r="C26" s="58" t="s">
        <v>33</v>
      </c>
      <c r="D26" s="58"/>
      <c r="E26" s="59">
        <v>631.5</v>
      </c>
    </row>
    <row r="27" spans="1:7" s="18" customFormat="1" x14ac:dyDescent="0.25">
      <c r="A27" s="24"/>
      <c r="B27" s="25"/>
      <c r="C27" s="22"/>
      <c r="D27" s="26"/>
      <c r="E27" s="23"/>
    </row>
    <row r="28" spans="1:7" s="14" customFormat="1" ht="14.25" x14ac:dyDescent="0.2">
      <c r="A28" s="10" t="s">
        <v>30</v>
      </c>
      <c r="B28" s="11"/>
      <c r="C28" s="12"/>
      <c r="D28" s="12"/>
      <c r="E28" s="13">
        <f>SUM(E23:E27)</f>
        <v>32000.520000000004</v>
      </c>
    </row>
    <row r="30" spans="1:7" ht="29.25" customHeight="1" x14ac:dyDescent="0.25">
      <c r="A30" s="68" t="s">
        <v>84</v>
      </c>
      <c r="B30" s="68"/>
      <c r="C30" s="68"/>
      <c r="D30" s="68"/>
      <c r="E30" s="68"/>
    </row>
    <row r="31" spans="1:7" ht="28.5" customHeight="1" x14ac:dyDescent="0.25">
      <c r="A31" s="64" t="s">
        <v>21</v>
      </c>
      <c r="B31" s="64"/>
      <c r="C31" s="64"/>
      <c r="D31" s="64"/>
      <c r="E31" s="64"/>
    </row>
    <row r="32" spans="1:7" ht="15" customHeight="1" x14ac:dyDescent="0.25">
      <c r="A32" s="64" t="s">
        <v>20</v>
      </c>
      <c r="B32" s="64"/>
      <c r="C32" s="64"/>
      <c r="D32" s="64"/>
      <c r="E32" s="64"/>
    </row>
    <row r="33" spans="1:5" ht="31.5" customHeight="1" x14ac:dyDescent="0.25">
      <c r="A33" s="64" t="s">
        <v>34</v>
      </c>
      <c r="B33" s="64"/>
      <c r="C33" s="64"/>
      <c r="D33" s="64"/>
      <c r="E33" s="64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60" t="s">
        <v>5</v>
      </c>
      <c r="B35" s="60"/>
      <c r="C35" s="60"/>
      <c r="D35" s="60"/>
      <c r="E35" s="60"/>
    </row>
    <row r="36" spans="1:5" x14ac:dyDescent="0.25">
      <c r="A36" s="61" t="s">
        <v>47</v>
      </c>
      <c r="B36" s="61"/>
      <c r="C36" s="61"/>
      <c r="D36" s="61"/>
      <c r="E36" s="5"/>
    </row>
    <row r="37" spans="1:5" x14ac:dyDescent="0.25">
      <c r="B37" s="62" t="s">
        <v>19</v>
      </c>
      <c r="C37" s="62"/>
      <c r="D37" s="62"/>
      <c r="E37" s="6" t="s">
        <v>6</v>
      </c>
    </row>
    <row r="38" spans="1:5" x14ac:dyDescent="0.25">
      <c r="A38" s="61" t="s">
        <v>31</v>
      </c>
      <c r="B38" s="61"/>
      <c r="C38" s="61"/>
      <c r="D38" s="61"/>
      <c r="E38" s="5"/>
    </row>
    <row r="39" spans="1:5" x14ac:dyDescent="0.25">
      <c r="B39" s="63" t="s">
        <v>19</v>
      </c>
      <c r="C39" s="63"/>
      <c r="D39" s="63"/>
      <c r="E39" s="6" t="s">
        <v>6</v>
      </c>
    </row>
    <row r="42" spans="1:5" x14ac:dyDescent="0.25">
      <c r="A42" s="2" t="s">
        <v>39</v>
      </c>
    </row>
    <row r="43" spans="1:5" x14ac:dyDescent="0.25">
      <c r="A43" s="2" t="s">
        <v>40</v>
      </c>
    </row>
    <row r="44" spans="1:5" x14ac:dyDescent="0.25">
      <c r="A44" s="14" t="s">
        <v>35</v>
      </c>
    </row>
    <row r="45" spans="1:5" x14ac:dyDescent="0.25">
      <c r="A45" s="2" t="s">
        <v>42</v>
      </c>
      <c r="B45" s="15">
        <f>'1кв'!B49</f>
        <v>82465.569999999992</v>
      </c>
    </row>
    <row r="46" spans="1:5" ht="18.75" customHeight="1" x14ac:dyDescent="0.25">
      <c r="A46" s="55" t="s">
        <v>48</v>
      </c>
      <c r="B46" s="16"/>
    </row>
    <row r="47" spans="1:5" x14ac:dyDescent="0.25">
      <c r="A47" s="2" t="s">
        <v>37</v>
      </c>
      <c r="B47" s="16">
        <v>45959.28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55" t="s">
        <v>38</v>
      </c>
      <c r="B49" s="16">
        <f>E28</f>
        <v>32000.520000000004</v>
      </c>
    </row>
    <row r="50" spans="1:2" x14ac:dyDescent="0.25">
      <c r="A50" s="17" t="s">
        <v>36</v>
      </c>
      <c r="B50" s="15">
        <f>B45+B47+B48-B49</f>
        <v>96874.329999999987</v>
      </c>
    </row>
  </sheetData>
  <mergeCells count="28">
    <mergeCell ref="A8:E8"/>
    <mergeCell ref="A1:E1"/>
    <mergeCell ref="A2:E2"/>
    <mergeCell ref="A3:E3"/>
    <mergeCell ref="A6:E6"/>
    <mergeCell ref="A7:E7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6:D36"/>
    <mergeCell ref="B37:D37"/>
    <mergeCell ref="A38:D38"/>
    <mergeCell ref="B39:D39"/>
    <mergeCell ref="A30:E30"/>
    <mergeCell ref="A31:E31"/>
    <mergeCell ref="A32:E32"/>
    <mergeCell ref="A33:E33"/>
    <mergeCell ref="A34:E34"/>
    <mergeCell ref="A35:E3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SheetLayoutView="100" workbookViewId="0">
      <selection activeCell="E18" sqref="E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7" t="s">
        <v>49</v>
      </c>
      <c r="B1" s="77"/>
      <c r="C1" s="77"/>
      <c r="D1" s="30"/>
    </row>
    <row r="2" spans="1:5" ht="15.75" x14ac:dyDescent="0.25">
      <c r="A2" s="78" t="s">
        <v>50</v>
      </c>
      <c r="B2" s="78"/>
      <c r="C2" s="78"/>
      <c r="D2" s="31"/>
    </row>
    <row r="3" spans="1:5" ht="15.75" x14ac:dyDescent="0.25">
      <c r="A3" s="78" t="s">
        <v>51</v>
      </c>
      <c r="B3" s="78"/>
      <c r="C3" s="78"/>
      <c r="D3" s="31"/>
    </row>
    <row r="4" spans="1:5" ht="15.75" x14ac:dyDescent="0.25">
      <c r="A4" s="77" t="s">
        <v>72</v>
      </c>
      <c r="B4" s="77"/>
      <c r="C4" s="77"/>
      <c r="D4" s="30"/>
    </row>
    <row r="5" spans="1:5" ht="15.75" x14ac:dyDescent="0.25">
      <c r="A5" s="79"/>
      <c r="B5" s="79"/>
      <c r="C5" s="79"/>
      <c r="D5" s="1"/>
    </row>
    <row r="6" spans="1:5" ht="15.75" x14ac:dyDescent="0.25">
      <c r="A6" s="31"/>
      <c r="B6" s="32" t="s">
        <v>52</v>
      </c>
      <c r="C6" s="33" t="e">
        <f>#REF!</f>
        <v>#REF!</v>
      </c>
      <c r="D6" s="34"/>
    </row>
    <row r="7" spans="1:5" ht="15.75" x14ac:dyDescent="0.25">
      <c r="A7" s="35" t="s">
        <v>53</v>
      </c>
      <c r="B7" s="32" t="s">
        <v>73</v>
      </c>
      <c r="C7" s="33"/>
      <c r="D7" s="34"/>
    </row>
    <row r="8" spans="1:5" ht="15.75" x14ac:dyDescent="0.25">
      <c r="B8" s="36" t="s">
        <v>54</v>
      </c>
      <c r="C8" s="23" t="e">
        <f>#REF!+#REF!+#REF!+'1кв'!B46</f>
        <v>#REF!</v>
      </c>
      <c r="D8" s="37"/>
    </row>
    <row r="9" spans="1:5" ht="15.75" x14ac:dyDescent="0.25">
      <c r="B9" s="36" t="s">
        <v>74</v>
      </c>
      <c r="C9" s="23" t="e">
        <f>#REF!+#REF!+#REF!+'1кв'!#REF!</f>
        <v>#REF!</v>
      </c>
      <c r="D9" s="37"/>
    </row>
    <row r="10" spans="1:5" ht="30" x14ac:dyDescent="0.25">
      <c r="B10" s="38" t="s">
        <v>55</v>
      </c>
      <c r="C10" s="23" t="e">
        <f>#REF!+#REF!+#REF!+'1кв'!B47</f>
        <v>#REF!</v>
      </c>
      <c r="D10" s="37"/>
    </row>
    <row r="11" spans="1:5" ht="15.75" x14ac:dyDescent="0.25">
      <c r="A11" s="39"/>
      <c r="B11" s="36" t="s">
        <v>56</v>
      </c>
      <c r="C11" s="40" t="e">
        <f>SUM(C8:C10)</f>
        <v>#REF!</v>
      </c>
      <c r="D11" s="34"/>
    </row>
    <row r="12" spans="1:5" ht="15.75" x14ac:dyDescent="0.25">
      <c r="A12" s="1"/>
      <c r="B12" s="76"/>
      <c r="C12" s="76"/>
      <c r="D12" s="41"/>
    </row>
    <row r="13" spans="1:5" ht="15.75" x14ac:dyDescent="0.25">
      <c r="A13" s="42" t="s">
        <v>57</v>
      </c>
      <c r="B13" s="20" t="s">
        <v>58</v>
      </c>
      <c r="C13" s="23" t="e">
        <f>#REF!+#REF!+#REF!+'1кв'!E23</f>
        <v>#REF!</v>
      </c>
      <c r="D13" s="41"/>
    </row>
    <row r="14" spans="1:5" ht="15.75" x14ac:dyDescent="0.25">
      <c r="A14" s="42"/>
      <c r="B14" s="7" t="s">
        <v>41</v>
      </c>
      <c r="C14" s="23" t="e">
        <f>#REF!+#REF!+#REF!+'1кв'!E24</f>
        <v>#REF!</v>
      </c>
      <c r="D14" s="41"/>
    </row>
    <row r="15" spans="1:5" ht="15.75" x14ac:dyDescent="0.25">
      <c r="A15" s="1"/>
      <c r="B15" s="7" t="s">
        <v>29</v>
      </c>
      <c r="C15" s="23" t="e">
        <f>#REF!+#REF!+#REF!+'1кв'!E25</f>
        <v>#REF!</v>
      </c>
      <c r="D15" s="41"/>
      <c r="E15" s="43"/>
    </row>
    <row r="16" spans="1:5" ht="15.75" x14ac:dyDescent="0.25">
      <c r="A16" s="42"/>
      <c r="B16" s="44" t="s">
        <v>75</v>
      </c>
      <c r="C16" s="23">
        <v>0</v>
      </c>
      <c r="D16" s="41"/>
    </row>
    <row r="17" spans="1:5" ht="15.75" x14ac:dyDescent="0.25">
      <c r="A17" s="42"/>
      <c r="B17" s="45" t="s">
        <v>59</v>
      </c>
      <c r="C17" s="23">
        <v>0</v>
      </c>
      <c r="D17" s="41"/>
    </row>
    <row r="18" spans="1:5" ht="15.75" x14ac:dyDescent="0.25">
      <c r="A18" s="42"/>
      <c r="B18" s="45" t="s">
        <v>60</v>
      </c>
      <c r="C18" s="46"/>
      <c r="D18" s="41"/>
    </row>
    <row r="19" spans="1:5" ht="15.75" x14ac:dyDescent="0.25">
      <c r="A19" s="1"/>
      <c r="B19" s="47" t="s">
        <v>61</v>
      </c>
      <c r="C19" s="40" t="e">
        <f>SUM(C13:C17)</f>
        <v>#REF!</v>
      </c>
      <c r="D19" s="41"/>
      <c r="E19" s="43"/>
    </row>
    <row r="20" spans="1:5" ht="15.75" x14ac:dyDescent="0.25">
      <c r="A20" s="1"/>
      <c r="B20" s="48" t="s">
        <v>62</v>
      </c>
      <c r="C20" s="40" t="e">
        <f>C6+C11-C19</f>
        <v>#REF!</v>
      </c>
      <c r="D20" s="41"/>
    </row>
    <row r="21" spans="1:5" ht="15.75" x14ac:dyDescent="0.25">
      <c r="A21" s="1"/>
      <c r="B21" s="35"/>
      <c r="C21" s="35"/>
      <c r="D21" s="41"/>
    </row>
    <row r="22" spans="1:5" ht="15.75" x14ac:dyDescent="0.25">
      <c r="A22" s="1"/>
      <c r="B22" s="49" t="s">
        <v>63</v>
      </c>
      <c r="C22" s="49"/>
      <c r="D22" s="41"/>
    </row>
    <row r="23" spans="1:5" ht="15.75" x14ac:dyDescent="0.25">
      <c r="A23" s="1"/>
      <c r="B23" s="49" t="s">
        <v>64</v>
      </c>
      <c r="C23" s="50">
        <v>16790.810000000001</v>
      </c>
      <c r="D23" s="41"/>
    </row>
    <row r="24" spans="1:5" ht="15.75" x14ac:dyDescent="0.25">
      <c r="A24" s="1"/>
      <c r="B24" s="51" t="s">
        <v>65</v>
      </c>
      <c r="C24" s="52">
        <v>28965.43</v>
      </c>
      <c r="D24" s="41"/>
    </row>
    <row r="25" spans="1:5" ht="15.75" x14ac:dyDescent="0.25">
      <c r="A25" s="1"/>
      <c r="B25" s="49" t="s">
        <v>66</v>
      </c>
      <c r="C25" s="50">
        <f>C24-C23</f>
        <v>12174.619999999999</v>
      </c>
      <c r="D25" s="41"/>
    </row>
    <row r="26" spans="1:5" ht="15.75" x14ac:dyDescent="0.25">
      <c r="A26" s="1"/>
      <c r="B26" s="35"/>
      <c r="C26" s="35"/>
      <c r="D26" s="41"/>
    </row>
    <row r="27" spans="1:5" ht="15.75" x14ac:dyDescent="0.25">
      <c r="A27" s="1"/>
      <c r="B27" s="35"/>
      <c r="C27" s="35"/>
      <c r="D27" s="41"/>
    </row>
    <row r="28" spans="1:5" ht="15.75" x14ac:dyDescent="0.25">
      <c r="A28" s="1"/>
      <c r="B28" s="35"/>
      <c r="C28" s="35"/>
      <c r="D28" s="41"/>
    </row>
    <row r="29" spans="1:5" ht="15.75" x14ac:dyDescent="0.25">
      <c r="A29" s="1"/>
      <c r="B29" s="35"/>
      <c r="C29" s="35"/>
      <c r="D29" s="41"/>
    </row>
    <row r="30" spans="1:5" ht="15.75" x14ac:dyDescent="0.25">
      <c r="A30" s="1" t="s">
        <v>67</v>
      </c>
      <c r="B30" s="35" t="s">
        <v>68</v>
      </c>
      <c r="C30" s="35"/>
      <c r="D30" s="41"/>
    </row>
    <row r="31" spans="1:5" ht="15.75" x14ac:dyDescent="0.25">
      <c r="A31" s="1"/>
      <c r="B31" s="35" t="s">
        <v>69</v>
      </c>
      <c r="C31" s="35"/>
      <c r="D31" s="41"/>
    </row>
    <row r="32" spans="1:5" ht="15.75" x14ac:dyDescent="0.25">
      <c r="A32" s="1"/>
      <c r="B32" s="35" t="s">
        <v>70</v>
      </c>
      <c r="C32" s="35"/>
      <c r="D32" s="41"/>
    </row>
    <row r="33" spans="1:4" ht="15.75" x14ac:dyDescent="0.25">
      <c r="A33" s="1"/>
      <c r="B33" s="35"/>
      <c r="C33" s="35"/>
      <c r="D33" s="41"/>
    </row>
    <row r="34" spans="1:4" ht="15.75" x14ac:dyDescent="0.25">
      <c r="A34" s="1"/>
      <c r="B34" s="35"/>
      <c r="C34" s="35"/>
      <c r="D34" s="41"/>
    </row>
    <row r="35" spans="1:4" ht="15.75" x14ac:dyDescent="0.25">
      <c r="A35" s="1"/>
      <c r="B35" s="35" t="s">
        <v>71</v>
      </c>
      <c r="C35" s="35"/>
      <c r="D35" s="41"/>
    </row>
    <row r="36" spans="1:4" ht="15.75" x14ac:dyDescent="0.25">
      <c r="A36" s="1"/>
      <c r="B36" s="35"/>
      <c r="C36" s="35"/>
      <c r="D36" s="41"/>
    </row>
    <row r="37" spans="1:4" ht="15.75" x14ac:dyDescent="0.25">
      <c r="A37" s="1"/>
      <c r="B37" s="35"/>
      <c r="C37" s="35"/>
      <c r="D37" s="41"/>
    </row>
    <row r="38" spans="1:4" ht="15.75" x14ac:dyDescent="0.25">
      <c r="A38" s="1"/>
      <c r="B38" s="35"/>
      <c r="C38" s="35"/>
      <c r="D38" s="41"/>
    </row>
    <row r="39" spans="1:4" ht="15.75" x14ac:dyDescent="0.25">
      <c r="A39" s="1"/>
      <c r="B39" s="35"/>
      <c r="C39" s="35"/>
      <c r="D39" s="41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2024-08-01T08:05:08Z</dcterms:modified>
</cp:coreProperties>
</file>